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三公经费" sheetId="1" r:id="rId1"/>
    <sheet name="按项目和单位汇总项目支出进度" sheetId="2" r:id="rId2"/>
  </sheets>
  <calcPr calcId="144525"/>
</workbook>
</file>

<file path=xl/sharedStrings.xml><?xml version="1.0" encoding="utf-8"?>
<sst xmlns="http://schemas.openxmlformats.org/spreadsheetml/2006/main" count="112" uniqueCount="81">
  <si>
    <t xml:space="preserve"> </t>
  </si>
  <si>
    <t>三公经费支出对比表</t>
  </si>
  <si>
    <t>金额单位：万元</t>
  </si>
  <si>
    <t>单位名称</t>
  </si>
  <si>
    <t>公务接待费</t>
  </si>
  <si>
    <t>公务用车购置经费</t>
  </si>
  <si>
    <t>公务用车运行经费</t>
  </si>
  <si>
    <t>公务出国（境）经费</t>
  </si>
  <si>
    <t>总计</t>
  </si>
  <si>
    <t>备注</t>
  </si>
  <si>
    <t>本年支出数</t>
  </si>
  <si>
    <t>上年支出数</t>
  </si>
  <si>
    <t>增减%</t>
  </si>
  <si>
    <t>上年出国培训费</t>
  </si>
  <si>
    <t>合  计</t>
  </si>
  <si>
    <t/>
  </si>
  <si>
    <r>
      <rPr>
        <sz val="11"/>
        <color rgb="FF000000"/>
        <rFont val="Dialog.plain"/>
        <charset val="134"/>
      </rPr>
      <t>132001-中共西藏昌都市委员会组织部机关</t>
    </r>
  </si>
  <si>
    <t>取数说明：</t>
  </si>
  <si>
    <t xml:space="preserve">       1、根据部门支出经济分类取数</t>
  </si>
  <si>
    <t xml:space="preserve">       2、公务接待费取30217-公务接待费</t>
  </si>
  <si>
    <t xml:space="preserve">       3、公务用车购置经费取30913-公务用车购置、31013-公务用车购置</t>
  </si>
  <si>
    <t xml:space="preserve">       4、公务用车运行经费取30231-公务用车运行维护费</t>
  </si>
  <si>
    <t xml:space="preserve">       5、公务出国（境）经费取30212-因公出国（境）费用</t>
  </si>
  <si>
    <t xml:space="preserve">       6、总计=公务接待费+公务用车购置经费+公务用车运行经费+公务出国（境）经费</t>
  </si>
  <si>
    <t>部机关2026年度预算明细表</t>
  </si>
  <si>
    <t>序号</t>
  </si>
  <si>
    <t>单位名称（项目名称）</t>
  </si>
  <si>
    <t>2025年预算批复数</t>
  </si>
  <si>
    <t>2026年预算批复数</t>
  </si>
  <si>
    <t>变动额</t>
  </si>
  <si>
    <t>变动率</t>
  </si>
  <si>
    <t>主要原因</t>
  </si>
  <si>
    <t>基本支出</t>
  </si>
  <si>
    <t>工资性支出</t>
  </si>
  <si>
    <t>其他社会保险缴费</t>
  </si>
  <si>
    <t>其他工资福利支出</t>
  </si>
  <si>
    <t>2026年度增加一次休假探亲费列入年初预算。</t>
  </si>
  <si>
    <t>机关事业单位养老保险缴费</t>
  </si>
  <si>
    <t>城镇职工基本医疗保险缴费</t>
  </si>
  <si>
    <t>公务员医疗补助</t>
  </si>
  <si>
    <t>住房公积金</t>
  </si>
  <si>
    <t>商品和服务支出</t>
  </si>
  <si>
    <t>工会经费</t>
  </si>
  <si>
    <t>在职干部职工体检费</t>
  </si>
  <si>
    <t>体检费标准提高。</t>
  </si>
  <si>
    <t>车辆保险</t>
  </si>
  <si>
    <t>项目支出</t>
  </si>
  <si>
    <t>54000021Y000000005232-党建经费</t>
  </si>
  <si>
    <t>54030021T000000035998-组织工作经费</t>
  </si>
  <si>
    <t>减少了向基层党组织、党建品牌拨付奖补资金1000万元，拟后期追加。</t>
  </si>
  <si>
    <t>54030021T000000036299-干部管理工作经费</t>
  </si>
  <si>
    <t>减少了档案数字化建设后期服务费用及相关业务工作经费35万元。</t>
  </si>
  <si>
    <t>54030021T000000036317-干部教育培训经费</t>
  </si>
  <si>
    <t>干部教育科培训由7期减少为4期，减少233万元；网宣信息科减少培训1期32.61万元；党员教育中心减少培训1期20万元；组织一科由4期区外培训变为6期区内培训减少67万元；组织二科增加1期中国共产党昌都市第三次代表大会基层一线党代表培训30万元；公务员一科新招录（聘）干部入职培训工作经费增加715万元；驻村办由14期培训减少为8期，减少181.8万元；公务员二科公务员统计和工资统计工作由48.6万元增加至90万元且由干部教育培训经费调整至公务员管理工作经费。</t>
  </si>
  <si>
    <t>54030021T000000036328-人才及援藏工作经费</t>
  </si>
  <si>
    <t>减少了援藏轮换工作经费135万元，减少了农村实用领军人才培养经费100万元，减少了人才库信息化平台建设40万元。</t>
  </si>
  <si>
    <t>54030021T000000036340-公务员管理工作经费</t>
  </si>
  <si>
    <t>增加了西藏自治区高校毕业生公开考录公务员工作考务费16万元，增加了西藏籍少数民族高校毕业生专项招录公务员（驻藏部队拟退役士兵专项考录）工作考务费16万元，公务员统计和工资统计工作90万元由干部教育培训经费调整至公务员管理工作经费。</t>
  </si>
  <si>
    <t>54030022T000000082479-机构编制工作经费</t>
  </si>
  <si>
    <t>减少了编办制作保密柜8万元。</t>
  </si>
  <si>
    <t>54030023T000000996002-信息建设工作经费</t>
  </si>
  <si>
    <t>增加了全市组织编制系统大组工网委托给第三方公司运维费13万元，减少了华为智慧屏、昌都智慧党建平台委托业务费8万元。</t>
  </si>
  <si>
    <t>54030024T000001705269-各省市援藏活动经费</t>
  </si>
  <si>
    <t>54030024T000001711589-专招生安家补助经费</t>
  </si>
  <si>
    <t>54030025T000002030539-公益性岗位补贴</t>
  </si>
  <si>
    <t>54030025T000002207947-结转信息建设工作经费</t>
  </si>
  <si>
    <t>54030025T000002209165-结转周转房维修改造</t>
  </si>
  <si>
    <t>结转至2026年继续使用。</t>
  </si>
  <si>
    <t>54030026T000002483673-机动经费</t>
  </si>
  <si>
    <t>54030026T000002492581-结转干部管理工作经费</t>
  </si>
  <si>
    <t>54030026T000002492778-结转信息化系统建设经费</t>
  </si>
  <si>
    <t>54030025T000002207953-结转公务员管理工作经费</t>
  </si>
  <si>
    <t>54030025T000002100977-信息化系统建设经费</t>
  </si>
  <si>
    <t>54030025T000002128411-慰问经费</t>
  </si>
  <si>
    <t>54030025T000002184540-深化人事薪酬制度改革示范项目</t>
  </si>
  <si>
    <t>54030025T000002207772-结转干部教育培训经费</t>
  </si>
  <si>
    <t>54000021Y000000005240-法律顾问</t>
  </si>
  <si>
    <t>根据司法局要求，不再续聘法律顾问。</t>
  </si>
  <si>
    <t>54000024Y000001226367-周转房维修改造</t>
  </si>
  <si>
    <t>54030026T000002356506-结转村干部开展铸牢中华民族共同体意识教育经费</t>
  </si>
  <si>
    <t>54030026T000002318298-结转驻村干部抓党建促乡村振兴能力提升专题培训经费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</si>
</sst>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  <numFmt numFmtId="178" formatCode="#0.00"/>
  </numFmts>
  <fonts count="39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000000"/>
      <name val="SimSun"/>
      <charset val="134"/>
    </font>
    <font>
      <sz val="10"/>
      <color rgb="FFC0C0C0"/>
      <name val="SimSun"/>
      <charset val="134"/>
    </font>
    <font>
      <b/>
      <sz val="12"/>
      <color rgb="FF000000"/>
      <name val="黑体"/>
      <charset val="134"/>
    </font>
    <font>
      <b/>
      <sz val="16"/>
      <color rgb="FF000000"/>
      <name val="黑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Hiragino Sans GB"/>
      <charset val="134"/>
    </font>
    <font>
      <b/>
      <sz val="12"/>
      <color rgb="FF000000"/>
      <name val="宋体"/>
      <charset val="134"/>
    </font>
    <font>
      <b/>
      <sz val="9"/>
      <color rgb="FF000000"/>
      <name val="Hiragino Sans GB"/>
      <charset val="134"/>
    </font>
    <font>
      <b/>
      <sz val="11"/>
      <color rgb="FF000000"/>
      <name val="宋体"/>
      <charset val="134"/>
    </font>
    <font>
      <b/>
      <sz val="11"/>
      <color rgb="FF000000"/>
      <name val="Hiragino Sans GB"/>
      <charset val="134"/>
    </font>
    <font>
      <sz val="12"/>
      <color rgb="FF000000"/>
      <name val="SimSun"/>
      <charset val="134"/>
    </font>
    <font>
      <sz val="11"/>
      <color rgb="FF000000"/>
      <name val="Hiragino Sans GB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12" borderId="27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4" borderId="26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4" fillId="25" borderId="29" applyNumberFormat="0" applyAlignment="0" applyProtection="0">
      <alignment vertical="center"/>
    </xf>
    <xf numFmtId="0" fontId="35" fillId="25" borderId="27" applyNumberFormat="0" applyAlignment="0" applyProtection="0">
      <alignment vertical="center"/>
    </xf>
    <xf numFmtId="0" fontId="36" fillId="30" borderId="30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</cellStyleXfs>
  <cellXfs count="7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left" vertical="center"/>
    </xf>
    <xf numFmtId="4" fontId="14" fillId="3" borderId="9" xfId="0" applyNumberFormat="1" applyFont="1" applyFill="1" applyBorder="1" applyAlignment="1">
      <alignment horizontal="center" vertical="center"/>
    </xf>
    <xf numFmtId="4" fontId="14" fillId="3" borderId="8" xfId="0" applyNumberFormat="1" applyFont="1" applyFill="1" applyBorder="1" applyAlignment="1">
      <alignment horizontal="center" vertical="center"/>
    </xf>
    <xf numFmtId="10" fontId="14" fillId="3" borderId="8" xfId="0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left" vertical="center" wrapText="1"/>
    </xf>
    <xf numFmtId="4" fontId="10" fillId="3" borderId="9" xfId="0" applyNumberFormat="1" applyFont="1" applyFill="1" applyBorder="1" applyAlignment="1">
      <alignment horizontal="center" vertical="center"/>
    </xf>
    <xf numFmtId="4" fontId="10" fillId="3" borderId="8" xfId="0" applyNumberFormat="1" applyFont="1" applyFill="1" applyBorder="1" applyAlignment="1">
      <alignment horizontal="center" vertical="center"/>
    </xf>
    <xf numFmtId="10" fontId="10" fillId="3" borderId="8" xfId="0" applyNumberFormat="1" applyFont="1" applyFill="1" applyBorder="1" applyAlignment="1">
      <alignment horizontal="center" vertical="center"/>
    </xf>
    <xf numFmtId="176" fontId="8" fillId="3" borderId="8" xfId="0" applyNumberFormat="1" applyFont="1" applyFill="1" applyBorder="1" applyAlignment="1">
      <alignment horizontal="center" vertical="center" wrapText="1"/>
    </xf>
    <xf numFmtId="177" fontId="8" fillId="3" borderId="8" xfId="0" applyNumberFormat="1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 wrapText="1"/>
    </xf>
    <xf numFmtId="4" fontId="10" fillId="3" borderId="11" xfId="0" applyNumberFormat="1" applyFont="1" applyFill="1" applyBorder="1" applyAlignment="1">
      <alignment horizontal="center" vertical="center"/>
    </xf>
    <xf numFmtId="4" fontId="10" fillId="3" borderId="12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left" vertical="center" wrapText="1"/>
    </xf>
    <xf numFmtId="4" fontId="10" fillId="3" borderId="16" xfId="0" applyNumberFormat="1" applyFont="1" applyFill="1" applyBorder="1" applyAlignment="1">
      <alignment horizontal="center" vertical="center"/>
    </xf>
    <xf numFmtId="4" fontId="10" fillId="3" borderId="13" xfId="0" applyNumberFormat="1" applyFont="1" applyFill="1" applyBorder="1" applyAlignment="1">
      <alignment horizontal="center" vertical="center"/>
    </xf>
    <xf numFmtId="4" fontId="10" fillId="3" borderId="17" xfId="0" applyNumberFormat="1" applyFont="1" applyFill="1" applyBorder="1" applyAlignment="1">
      <alignment horizontal="center" vertical="center"/>
    </xf>
    <xf numFmtId="4" fontId="10" fillId="3" borderId="14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4" fillId="2" borderId="22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14" fillId="0" borderId="22" xfId="0" applyFont="1" applyBorder="1" applyAlignment="1">
      <alignment horizontal="center" vertical="center"/>
    </xf>
    <xf numFmtId="178" fontId="10" fillId="0" borderId="22" xfId="0" applyNumberFormat="1" applyFont="1" applyBorder="1" applyAlignment="1">
      <alignment horizontal="right" vertical="center"/>
    </xf>
    <xf numFmtId="0" fontId="10" fillId="0" borderId="22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41.0333333333333" customWidth="1"/>
    <col min="3" max="4" width="16.4083333333333" customWidth="1"/>
    <col min="5" max="5" width="12.8166666666667" customWidth="1"/>
    <col min="6" max="7" width="16.4083333333333" customWidth="1"/>
    <col min="8" max="8" width="12.8166666666667" customWidth="1"/>
    <col min="9" max="10" width="16.4083333333333" customWidth="1"/>
    <col min="11" max="11" width="12.8166666666667" customWidth="1"/>
    <col min="12" max="14" width="16.4083333333333" customWidth="1"/>
    <col min="15" max="15" width="12.8166666666667" customWidth="1"/>
    <col min="16" max="17" width="16.4083333333333" customWidth="1"/>
    <col min="18" max="18" width="12.8166666666667" customWidth="1"/>
    <col min="19" max="19" width="16.4083333333333" customWidth="1"/>
    <col min="20" max="20" width="1.53333333333333" customWidth="1"/>
    <col min="21" max="21" width="9.76666666666667" customWidth="1"/>
  </cols>
  <sheetData>
    <row r="1" ht="14.3" customHeight="1" spans="1:20">
      <c r="A1" s="5"/>
      <c r="C1" s="58"/>
      <c r="D1" s="58"/>
      <c r="E1" s="8"/>
      <c r="F1" s="8"/>
      <c r="G1" s="8"/>
      <c r="H1" s="6"/>
      <c r="I1" s="8"/>
      <c r="J1" s="8"/>
      <c r="K1" s="8"/>
      <c r="L1" s="6"/>
      <c r="M1" s="8"/>
      <c r="N1" s="6"/>
      <c r="O1" s="8"/>
      <c r="P1" s="6"/>
      <c r="Q1" s="6"/>
      <c r="R1" s="6"/>
      <c r="S1" s="8"/>
      <c r="T1" s="52" t="s">
        <v>0</v>
      </c>
    </row>
    <row r="2" ht="19.9" customHeight="1" spans="1:20">
      <c r="A2" s="10"/>
      <c r="B2" s="12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53"/>
    </row>
    <row r="3" ht="17.05" customHeight="1" spans="1:20">
      <c r="A3" s="13"/>
      <c r="B3" s="15"/>
      <c r="C3" s="15"/>
      <c r="D3" s="19"/>
      <c r="E3" s="19"/>
      <c r="F3" s="17"/>
      <c r="G3" s="17"/>
      <c r="H3" s="59"/>
      <c r="I3" s="17"/>
      <c r="J3" s="17"/>
      <c r="K3" s="17"/>
      <c r="L3" s="59"/>
      <c r="M3" s="17"/>
      <c r="N3" s="59"/>
      <c r="O3" s="19"/>
      <c r="P3" s="17"/>
      <c r="Q3" s="17"/>
      <c r="R3" s="17"/>
      <c r="S3" s="19" t="s">
        <v>2</v>
      </c>
      <c r="T3" s="54"/>
    </row>
    <row r="4" ht="21.35" customHeight="1" spans="1:20">
      <c r="A4" s="60"/>
      <c r="B4" s="61" t="s">
        <v>3</v>
      </c>
      <c r="C4" s="62" t="s">
        <v>4</v>
      </c>
      <c r="D4" s="62"/>
      <c r="E4" s="62"/>
      <c r="F4" s="62" t="s">
        <v>5</v>
      </c>
      <c r="G4" s="62"/>
      <c r="H4" s="62"/>
      <c r="I4" s="62" t="s">
        <v>6</v>
      </c>
      <c r="J4" s="62"/>
      <c r="K4" s="62"/>
      <c r="L4" s="62" t="s">
        <v>7</v>
      </c>
      <c r="M4" s="62"/>
      <c r="N4" s="62"/>
      <c r="O4" s="62"/>
      <c r="P4" s="62" t="s">
        <v>8</v>
      </c>
      <c r="Q4" s="62"/>
      <c r="R4" s="62"/>
      <c r="S4" s="62" t="s">
        <v>9</v>
      </c>
      <c r="T4" s="60"/>
    </row>
    <row r="5" ht="21.35" customHeight="1" spans="1:19">
      <c r="A5" s="60"/>
      <c r="B5" s="61"/>
      <c r="C5" s="62" t="s">
        <v>10</v>
      </c>
      <c r="D5" s="61" t="s">
        <v>11</v>
      </c>
      <c r="E5" s="62" t="s">
        <v>12</v>
      </c>
      <c r="F5" s="62" t="s">
        <v>10</v>
      </c>
      <c r="G5" s="61" t="s">
        <v>11</v>
      </c>
      <c r="H5" s="62" t="s">
        <v>12</v>
      </c>
      <c r="I5" s="62" t="s">
        <v>10</v>
      </c>
      <c r="J5" s="61" t="s">
        <v>11</v>
      </c>
      <c r="K5" s="62" t="s">
        <v>12</v>
      </c>
      <c r="L5" s="62" t="s">
        <v>10</v>
      </c>
      <c r="M5" s="61" t="s">
        <v>11</v>
      </c>
      <c r="N5" s="61" t="s">
        <v>13</v>
      </c>
      <c r="O5" s="62" t="s">
        <v>12</v>
      </c>
      <c r="P5" s="62" t="s">
        <v>10</v>
      </c>
      <c r="Q5" s="61" t="s">
        <v>11</v>
      </c>
      <c r="R5" s="62" t="s">
        <v>12</v>
      </c>
      <c r="S5" s="62"/>
    </row>
    <row r="6" ht="19.9" customHeight="1" spans="1:20">
      <c r="A6" s="63"/>
      <c r="B6" s="64" t="s">
        <v>14</v>
      </c>
      <c r="C6" s="65"/>
      <c r="D6" s="65"/>
      <c r="E6" s="65"/>
      <c r="F6" s="65"/>
      <c r="G6" s="65"/>
      <c r="H6" s="65"/>
      <c r="I6" s="65">
        <v>1.79</v>
      </c>
      <c r="J6" s="65"/>
      <c r="K6" s="65"/>
      <c r="L6" s="65"/>
      <c r="M6" s="65"/>
      <c r="N6" s="65"/>
      <c r="O6" s="65"/>
      <c r="P6" s="65">
        <v>1.79</v>
      </c>
      <c r="Q6" s="65"/>
      <c r="R6" s="65"/>
      <c r="S6" s="66" t="s">
        <v>15</v>
      </c>
      <c r="T6" s="63"/>
    </row>
    <row r="7" ht="19.9" customHeight="1" spans="1:20">
      <c r="A7" s="60"/>
      <c r="B7" s="66" t="s">
        <v>16</v>
      </c>
      <c r="C7" s="65"/>
      <c r="D7" s="65"/>
      <c r="E7" s="65"/>
      <c r="F7" s="65"/>
      <c r="G7" s="65"/>
      <c r="H7" s="65"/>
      <c r="I7" s="65">
        <v>1.79</v>
      </c>
      <c r="J7" s="65"/>
      <c r="K7" s="65"/>
      <c r="L7" s="65"/>
      <c r="M7" s="65"/>
      <c r="N7" s="65"/>
      <c r="O7" s="65"/>
      <c r="P7" s="65">
        <v>1.79</v>
      </c>
      <c r="Q7" s="65"/>
      <c r="R7" s="65"/>
      <c r="S7" s="66" t="s">
        <v>15</v>
      </c>
      <c r="T7" s="60"/>
    </row>
    <row r="8" ht="8.5" customHeight="1" spans="1:20">
      <c r="A8" s="60"/>
      <c r="B8" s="8"/>
      <c r="C8" s="8"/>
      <c r="D8" s="6"/>
      <c r="E8" s="8"/>
      <c r="F8" s="8"/>
      <c r="G8" s="6"/>
      <c r="H8" s="8"/>
      <c r="I8" s="8"/>
      <c r="J8" s="6"/>
      <c r="K8" s="8"/>
      <c r="L8" s="8"/>
      <c r="M8" s="6"/>
      <c r="N8" s="6"/>
      <c r="O8" s="8"/>
      <c r="P8" s="8"/>
      <c r="Q8" s="6"/>
      <c r="R8" s="8"/>
      <c r="S8" s="8"/>
      <c r="T8" s="52"/>
    </row>
    <row r="9" ht="17.05" customHeight="1" spans="1:20">
      <c r="A9" s="60"/>
      <c r="B9" s="67" t="s">
        <v>17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53"/>
    </row>
    <row r="10" ht="17.05" customHeight="1" spans="1:20">
      <c r="A10" s="60"/>
      <c r="B10" s="67" t="s">
        <v>18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53"/>
    </row>
    <row r="11" ht="17.05" customHeight="1" spans="1:20">
      <c r="A11" s="60"/>
      <c r="B11" s="67" t="s">
        <v>19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53"/>
    </row>
    <row r="12" ht="17.05" customHeight="1" spans="1:20">
      <c r="A12" s="60"/>
      <c r="B12" s="67" t="s">
        <v>20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53"/>
    </row>
    <row r="13" ht="17.05" customHeight="1" spans="1:20">
      <c r="A13" s="60"/>
      <c r="B13" s="67" t="s">
        <v>21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53"/>
    </row>
    <row r="14" ht="17.05" customHeight="1" spans="1:20">
      <c r="A14" s="60"/>
      <c r="B14" s="67" t="s">
        <v>22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53"/>
    </row>
    <row r="15" ht="17.05" customHeight="1" spans="1:20">
      <c r="A15" s="68"/>
      <c r="B15" s="69" t="s">
        <v>23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54"/>
    </row>
  </sheetData>
  <mergeCells count="16">
    <mergeCell ref="B2:S2"/>
    <mergeCell ref="D3:E3"/>
    <mergeCell ref="C4:E4"/>
    <mergeCell ref="F4:H4"/>
    <mergeCell ref="I4:K4"/>
    <mergeCell ref="L4:O4"/>
    <mergeCell ref="P4:R4"/>
    <mergeCell ref="B9:S9"/>
    <mergeCell ref="B10:S10"/>
    <mergeCell ref="B11:S11"/>
    <mergeCell ref="B12:S12"/>
    <mergeCell ref="B13:S13"/>
    <mergeCell ref="B14:S14"/>
    <mergeCell ref="B15:S15"/>
    <mergeCell ref="B4:B5"/>
    <mergeCell ref="S4:S5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tabSelected="1" workbookViewId="0">
      <pane ySplit="5" topLeftCell="A6" activePane="bottomLeft" state="frozen"/>
      <selection/>
      <selection pane="bottomLeft" activeCell="E10" sqref="E10"/>
    </sheetView>
  </sheetViews>
  <sheetFormatPr defaultColWidth="10" defaultRowHeight="14.25"/>
  <cols>
    <col min="1" max="1" width="1.53333333333333" customWidth="1"/>
    <col min="2" max="2" width="12.125" style="3" customWidth="1"/>
    <col min="3" max="3" width="75.875" customWidth="1"/>
    <col min="4" max="4" width="23.075" customWidth="1"/>
    <col min="5" max="5" width="20.75" style="4" customWidth="1"/>
    <col min="6" max="6" width="16.4083333333333" customWidth="1"/>
    <col min="7" max="7" width="16.4083333333333" style="4" customWidth="1"/>
    <col min="8" max="8" width="64.125" customWidth="1"/>
    <col min="9" max="9" width="1.53333333333333" customWidth="1"/>
    <col min="10" max="14" width="9.76666666666667" customWidth="1"/>
  </cols>
  <sheetData>
    <row r="1" ht="14.3" customHeight="1" spans="1:9">
      <c r="A1" s="5"/>
      <c r="C1" s="6"/>
      <c r="D1" s="6"/>
      <c r="E1" s="7"/>
      <c r="F1" s="8"/>
      <c r="G1" s="9"/>
      <c r="H1" s="8"/>
      <c r="I1" s="52" t="s">
        <v>0</v>
      </c>
    </row>
    <row r="2" ht="19.9" customHeight="1" spans="1:9">
      <c r="A2" s="10"/>
      <c r="B2" s="11" t="s">
        <v>24</v>
      </c>
      <c r="C2" s="12"/>
      <c r="D2" s="12"/>
      <c r="E2" s="12"/>
      <c r="F2" s="12"/>
      <c r="G2" s="12"/>
      <c r="H2" s="12"/>
      <c r="I2" s="53"/>
    </row>
    <row r="3" ht="17.05" customHeight="1" spans="1:9">
      <c r="A3" s="13"/>
      <c r="B3" s="14"/>
      <c r="C3" s="15"/>
      <c r="D3" s="15"/>
      <c r="E3" s="16"/>
      <c r="F3" s="17"/>
      <c r="G3" s="18"/>
      <c r="H3" s="19" t="s">
        <v>2</v>
      </c>
      <c r="I3" s="54"/>
    </row>
    <row r="4" s="1" customFormat="1" ht="21.35" customHeight="1" spans="1:9">
      <c r="A4" s="20"/>
      <c r="B4" s="21" t="s">
        <v>25</v>
      </c>
      <c r="C4" s="21" t="s">
        <v>26</v>
      </c>
      <c r="D4" s="21" t="s">
        <v>27</v>
      </c>
      <c r="E4" s="22" t="s">
        <v>28</v>
      </c>
      <c r="F4" s="22" t="s">
        <v>29</v>
      </c>
      <c r="G4" s="22" t="s">
        <v>30</v>
      </c>
      <c r="H4" s="22" t="s">
        <v>31</v>
      </c>
      <c r="I4" s="20"/>
    </row>
    <row r="5" s="1" customFormat="1" ht="21.35" customHeight="1" spans="1:9">
      <c r="A5" s="20"/>
      <c r="B5" s="21"/>
      <c r="C5" s="21"/>
      <c r="D5" s="21"/>
      <c r="E5" s="22"/>
      <c r="F5" s="22"/>
      <c r="G5" s="22"/>
      <c r="H5" s="22"/>
      <c r="I5" s="55"/>
    </row>
    <row r="6" s="2" customFormat="1" ht="19.9" customHeight="1" spans="1:9">
      <c r="A6" s="23"/>
      <c r="B6" s="24">
        <v>1</v>
      </c>
      <c r="C6" s="25" t="s">
        <v>32</v>
      </c>
      <c r="D6" s="26">
        <f>SUM(D7:D17)</f>
        <v>2802.07</v>
      </c>
      <c r="E6" s="27">
        <f>SUM(E7:E17)</f>
        <v>3274.89</v>
      </c>
      <c r="F6" s="27">
        <f t="shared" ref="F6:F13" si="0">E6-D6</f>
        <v>472.820000000001</v>
      </c>
      <c r="G6" s="28">
        <f t="shared" ref="G6:G13" si="1">F6/D6</f>
        <v>0.16873953898368</v>
      </c>
      <c r="H6" s="29" t="s">
        <v>15</v>
      </c>
      <c r="I6" s="23"/>
    </row>
    <row r="7" ht="19.9" customHeight="1" spans="1:9">
      <c r="A7" s="30"/>
      <c r="B7" s="31">
        <v>1.1</v>
      </c>
      <c r="C7" s="32" t="s">
        <v>33</v>
      </c>
      <c r="D7" s="33">
        <v>1647.26</v>
      </c>
      <c r="E7" s="34">
        <v>1853.64</v>
      </c>
      <c r="F7" s="34">
        <f t="shared" si="0"/>
        <v>206.38</v>
      </c>
      <c r="G7" s="35">
        <f t="shared" si="1"/>
        <v>0.125286839964547</v>
      </c>
      <c r="H7" s="32" t="s">
        <v>15</v>
      </c>
      <c r="I7" s="30"/>
    </row>
    <row r="8" ht="19.9" customHeight="1" spans="1:9">
      <c r="A8" s="30"/>
      <c r="B8" s="31">
        <v>1.2</v>
      </c>
      <c r="C8" s="32" t="s">
        <v>34</v>
      </c>
      <c r="D8" s="33">
        <v>3.6</v>
      </c>
      <c r="E8" s="34">
        <v>4.18</v>
      </c>
      <c r="F8" s="34">
        <f t="shared" si="0"/>
        <v>0.58</v>
      </c>
      <c r="G8" s="35">
        <f t="shared" si="1"/>
        <v>0.161111111111111</v>
      </c>
      <c r="H8" s="32" t="s">
        <v>15</v>
      </c>
      <c r="I8" s="30"/>
    </row>
    <row r="9" ht="19.9" customHeight="1" spans="1:9">
      <c r="A9" s="30"/>
      <c r="B9" s="31">
        <v>1.3</v>
      </c>
      <c r="C9" s="32" t="s">
        <v>35</v>
      </c>
      <c r="D9" s="33">
        <v>167.38</v>
      </c>
      <c r="E9" s="34">
        <v>327.53</v>
      </c>
      <c r="F9" s="34">
        <f t="shared" si="0"/>
        <v>160.15</v>
      </c>
      <c r="G9" s="35">
        <f t="shared" si="1"/>
        <v>0.956804875134425</v>
      </c>
      <c r="H9" s="32" t="s">
        <v>36</v>
      </c>
      <c r="I9" s="30"/>
    </row>
    <row r="10" ht="19.9" customHeight="1" spans="1:9">
      <c r="A10" s="30"/>
      <c r="B10" s="31">
        <v>1.4</v>
      </c>
      <c r="C10" s="32" t="s">
        <v>37</v>
      </c>
      <c r="D10" s="33">
        <v>248.19</v>
      </c>
      <c r="E10" s="34">
        <v>269.64</v>
      </c>
      <c r="F10" s="34">
        <f t="shared" si="0"/>
        <v>21.45</v>
      </c>
      <c r="G10" s="35">
        <f t="shared" si="1"/>
        <v>0.0864257222289375</v>
      </c>
      <c r="H10" s="32" t="s">
        <v>15</v>
      </c>
      <c r="I10" s="30"/>
    </row>
    <row r="11" ht="19.9" customHeight="1" spans="1:9">
      <c r="A11" s="30"/>
      <c r="B11" s="31">
        <v>1.5</v>
      </c>
      <c r="C11" s="32" t="s">
        <v>38</v>
      </c>
      <c r="D11" s="33">
        <v>134.95</v>
      </c>
      <c r="E11" s="34">
        <v>146.62</v>
      </c>
      <c r="F11" s="34">
        <f t="shared" si="0"/>
        <v>11.67</v>
      </c>
      <c r="G11" s="35">
        <f t="shared" si="1"/>
        <v>0.0864764727676919</v>
      </c>
      <c r="H11" s="32" t="s">
        <v>15</v>
      </c>
      <c r="I11" s="30"/>
    </row>
    <row r="12" ht="19.9" customHeight="1" spans="1:9">
      <c r="A12" s="30"/>
      <c r="B12" s="31">
        <v>1.6</v>
      </c>
      <c r="C12" s="32" t="s">
        <v>39</v>
      </c>
      <c r="D12" s="33">
        <v>20.45</v>
      </c>
      <c r="E12" s="34">
        <v>23.75</v>
      </c>
      <c r="F12" s="34">
        <f t="shared" si="0"/>
        <v>3.3</v>
      </c>
      <c r="G12" s="35">
        <f t="shared" si="1"/>
        <v>0.161369193154034</v>
      </c>
      <c r="H12" s="32" t="s">
        <v>15</v>
      </c>
      <c r="I12" s="30"/>
    </row>
    <row r="13" ht="19.9" customHeight="1" spans="1:9">
      <c r="A13" s="30"/>
      <c r="B13" s="31">
        <v>1.7</v>
      </c>
      <c r="C13" s="32" t="s">
        <v>40</v>
      </c>
      <c r="D13" s="33">
        <v>186.14</v>
      </c>
      <c r="E13" s="34">
        <v>202.23</v>
      </c>
      <c r="F13" s="34">
        <f t="shared" si="0"/>
        <v>16.09</v>
      </c>
      <c r="G13" s="35">
        <f t="shared" si="1"/>
        <v>0.0864403137423445</v>
      </c>
      <c r="H13" s="32" t="s">
        <v>15</v>
      </c>
      <c r="I13" s="30"/>
    </row>
    <row r="14" ht="19.9" customHeight="1" spans="1:9">
      <c r="A14" s="30"/>
      <c r="B14" s="31">
        <v>1.8</v>
      </c>
      <c r="C14" s="32" t="s">
        <v>41</v>
      </c>
      <c r="D14" s="33">
        <v>333.98</v>
      </c>
      <c r="E14" s="34">
        <v>370.7</v>
      </c>
      <c r="F14" s="34">
        <f t="shared" ref="F14:F44" si="2">E14-D14</f>
        <v>36.72</v>
      </c>
      <c r="G14" s="35">
        <f t="shared" ref="G14:G41" si="3">F14/D14</f>
        <v>0.109946703395413</v>
      </c>
      <c r="H14" s="32" t="s">
        <v>15</v>
      </c>
      <c r="I14" s="30"/>
    </row>
    <row r="15" ht="19.9" customHeight="1" spans="1:9">
      <c r="A15" s="30"/>
      <c r="B15" s="36">
        <v>1.9</v>
      </c>
      <c r="C15" s="32" t="s">
        <v>42</v>
      </c>
      <c r="D15" s="33">
        <v>29.99</v>
      </c>
      <c r="E15" s="34">
        <v>31.6</v>
      </c>
      <c r="F15" s="34">
        <f t="shared" si="2"/>
        <v>1.61</v>
      </c>
      <c r="G15" s="35">
        <f t="shared" si="3"/>
        <v>0.0536845615205069</v>
      </c>
      <c r="H15" s="32" t="s">
        <v>15</v>
      </c>
      <c r="I15" s="30"/>
    </row>
    <row r="16" ht="19.9" customHeight="1" spans="1:9">
      <c r="A16" s="30"/>
      <c r="B16" s="37">
        <v>1.1</v>
      </c>
      <c r="C16" s="32" t="s">
        <v>43</v>
      </c>
      <c r="D16" s="33">
        <v>15.13</v>
      </c>
      <c r="E16" s="34">
        <v>30</v>
      </c>
      <c r="F16" s="34">
        <f t="shared" si="2"/>
        <v>14.87</v>
      </c>
      <c r="G16" s="35">
        <f t="shared" si="3"/>
        <v>0.982815598149372</v>
      </c>
      <c r="H16" s="32" t="s">
        <v>44</v>
      </c>
      <c r="I16" s="30"/>
    </row>
    <row r="17" ht="19.9" customHeight="1" spans="1:9">
      <c r="A17" s="30"/>
      <c r="B17" s="31">
        <v>1.11</v>
      </c>
      <c r="C17" s="32" t="s">
        <v>45</v>
      </c>
      <c r="D17" s="33">
        <v>15</v>
      </c>
      <c r="E17" s="34">
        <v>15</v>
      </c>
      <c r="F17" s="34">
        <f t="shared" si="2"/>
        <v>0</v>
      </c>
      <c r="G17" s="35">
        <f t="shared" si="3"/>
        <v>0</v>
      </c>
      <c r="H17" s="32" t="s">
        <v>15</v>
      </c>
      <c r="I17" s="30"/>
    </row>
    <row r="18" s="2" customFormat="1" ht="19.9" customHeight="1" spans="1:9">
      <c r="A18" s="23"/>
      <c r="B18" s="24">
        <v>2</v>
      </c>
      <c r="C18" s="25" t="s">
        <v>46</v>
      </c>
      <c r="D18" s="26">
        <f>SUM(D19:D41)</f>
        <v>6111.6</v>
      </c>
      <c r="E18" s="27">
        <v>4510.69</v>
      </c>
      <c r="F18" s="27">
        <f t="shared" si="2"/>
        <v>-1600.91</v>
      </c>
      <c r="G18" s="28">
        <f t="shared" si="3"/>
        <v>-0.261946135218274</v>
      </c>
      <c r="H18" s="29" t="s">
        <v>15</v>
      </c>
      <c r="I18" s="23"/>
    </row>
    <row r="19" ht="19.9" customHeight="1" spans="1:9">
      <c r="A19" s="30"/>
      <c r="B19" s="31">
        <v>2.1</v>
      </c>
      <c r="C19" s="32" t="s">
        <v>47</v>
      </c>
      <c r="D19" s="33">
        <v>21.14</v>
      </c>
      <c r="E19" s="34">
        <v>25.13</v>
      </c>
      <c r="F19" s="34">
        <f t="shared" si="2"/>
        <v>3.99</v>
      </c>
      <c r="G19" s="35">
        <f t="shared" si="3"/>
        <v>0.188741721854305</v>
      </c>
      <c r="H19" s="32"/>
      <c r="I19" s="30"/>
    </row>
    <row r="20" ht="22" customHeight="1" spans="1:9">
      <c r="A20" s="30"/>
      <c r="B20" s="31">
        <v>2.2</v>
      </c>
      <c r="C20" s="32" t="s">
        <v>48</v>
      </c>
      <c r="D20" s="33">
        <v>1887.9</v>
      </c>
      <c r="E20" s="34">
        <v>779.41</v>
      </c>
      <c r="F20" s="34">
        <f t="shared" si="2"/>
        <v>-1108.49</v>
      </c>
      <c r="G20" s="35">
        <f t="shared" si="3"/>
        <v>-0.587155039991525</v>
      </c>
      <c r="H20" s="32" t="s">
        <v>49</v>
      </c>
      <c r="I20" s="30"/>
    </row>
    <row r="21" ht="24" customHeight="1" spans="1:9">
      <c r="A21" s="30"/>
      <c r="B21" s="31">
        <v>2.3</v>
      </c>
      <c r="C21" s="32" t="s">
        <v>50</v>
      </c>
      <c r="D21" s="33">
        <v>239.24</v>
      </c>
      <c r="E21" s="34">
        <v>193</v>
      </c>
      <c r="F21" s="34">
        <f t="shared" si="2"/>
        <v>-46.24</v>
      </c>
      <c r="G21" s="35">
        <f t="shared" si="3"/>
        <v>-0.19327871593379</v>
      </c>
      <c r="H21" s="32" t="s">
        <v>51</v>
      </c>
      <c r="I21" s="30"/>
    </row>
    <row r="22" ht="105" customHeight="1" spans="1:9">
      <c r="A22" s="30"/>
      <c r="B22" s="31">
        <v>2.4</v>
      </c>
      <c r="C22" s="32" t="s">
        <v>52</v>
      </c>
      <c r="D22" s="33">
        <v>1669.06</v>
      </c>
      <c r="E22" s="34">
        <v>1763.01</v>
      </c>
      <c r="F22" s="34">
        <f t="shared" si="2"/>
        <v>93.95</v>
      </c>
      <c r="G22" s="35">
        <f t="shared" si="3"/>
        <v>0.0562891687536698</v>
      </c>
      <c r="H22" s="32" t="s">
        <v>53</v>
      </c>
      <c r="I22" s="30"/>
    </row>
    <row r="23" ht="31" customHeight="1" spans="1:9">
      <c r="A23" s="30"/>
      <c r="B23" s="31">
        <v>2.5</v>
      </c>
      <c r="C23" s="32" t="s">
        <v>54</v>
      </c>
      <c r="D23" s="33">
        <v>500.01</v>
      </c>
      <c r="E23" s="34">
        <v>211.16</v>
      </c>
      <c r="F23" s="34">
        <f t="shared" si="2"/>
        <v>-288.85</v>
      </c>
      <c r="G23" s="35">
        <f t="shared" si="3"/>
        <v>-0.577688446231075</v>
      </c>
      <c r="H23" s="32" t="s">
        <v>55</v>
      </c>
      <c r="I23" s="30"/>
    </row>
    <row r="24" ht="60" customHeight="1" spans="1:9">
      <c r="A24" s="30"/>
      <c r="B24" s="31">
        <v>2.6</v>
      </c>
      <c r="C24" s="32" t="s">
        <v>56</v>
      </c>
      <c r="D24" s="33">
        <v>167.99</v>
      </c>
      <c r="E24" s="34">
        <v>284.6</v>
      </c>
      <c r="F24" s="34">
        <f t="shared" si="2"/>
        <v>116.61</v>
      </c>
      <c r="G24" s="35">
        <f t="shared" si="3"/>
        <v>0.69414846121793</v>
      </c>
      <c r="H24" s="32" t="s">
        <v>57</v>
      </c>
      <c r="I24" s="30"/>
    </row>
    <row r="25" ht="23" customHeight="1" spans="1:9">
      <c r="A25" s="30"/>
      <c r="B25" s="31">
        <v>2.7</v>
      </c>
      <c r="C25" s="32" t="s">
        <v>58</v>
      </c>
      <c r="D25" s="33">
        <v>30.9</v>
      </c>
      <c r="E25" s="34">
        <v>20.28</v>
      </c>
      <c r="F25" s="34">
        <f t="shared" si="2"/>
        <v>-10.62</v>
      </c>
      <c r="G25" s="35">
        <f t="shared" si="3"/>
        <v>-0.343689320388349</v>
      </c>
      <c r="H25" s="32" t="s">
        <v>59</v>
      </c>
      <c r="I25" s="30"/>
    </row>
    <row r="26" ht="33" customHeight="1" spans="1:9">
      <c r="A26" s="30"/>
      <c r="B26" s="31">
        <v>2.8</v>
      </c>
      <c r="C26" s="32" t="s">
        <v>60</v>
      </c>
      <c r="D26" s="33">
        <v>118.88</v>
      </c>
      <c r="E26" s="34">
        <v>122.98</v>
      </c>
      <c r="F26" s="34">
        <f t="shared" si="2"/>
        <v>4.10000000000001</v>
      </c>
      <c r="G26" s="35">
        <f t="shared" si="3"/>
        <v>0.0344885598923285</v>
      </c>
      <c r="H26" s="32" t="s">
        <v>61</v>
      </c>
      <c r="I26" s="30"/>
    </row>
    <row r="27" ht="19.9" customHeight="1" spans="1:9">
      <c r="A27" s="30"/>
      <c r="B27" s="31">
        <v>2.9</v>
      </c>
      <c r="C27" s="32" t="s">
        <v>62</v>
      </c>
      <c r="D27" s="33">
        <v>21</v>
      </c>
      <c r="E27" s="34">
        <v>21</v>
      </c>
      <c r="F27" s="34">
        <f t="shared" si="2"/>
        <v>0</v>
      </c>
      <c r="G27" s="35">
        <f t="shared" si="3"/>
        <v>0</v>
      </c>
      <c r="H27" s="32"/>
      <c r="I27" s="30"/>
    </row>
    <row r="28" ht="19.9" customHeight="1" spans="1:9">
      <c r="A28" s="30"/>
      <c r="B28" s="37">
        <v>2.1</v>
      </c>
      <c r="C28" s="32" t="s">
        <v>63</v>
      </c>
      <c r="D28" s="33">
        <v>409</v>
      </c>
      <c r="E28" s="34">
        <v>372</v>
      </c>
      <c r="F28" s="34">
        <f t="shared" si="2"/>
        <v>-37</v>
      </c>
      <c r="G28" s="35">
        <f t="shared" si="3"/>
        <v>-0.0904645476772616</v>
      </c>
      <c r="H28" s="32" t="s">
        <v>15</v>
      </c>
      <c r="I28" s="30"/>
    </row>
    <row r="29" ht="19.9" customHeight="1" spans="1:9">
      <c r="A29" s="30"/>
      <c r="B29" s="31">
        <v>2.11</v>
      </c>
      <c r="C29" s="32" t="s">
        <v>64</v>
      </c>
      <c r="D29" s="33">
        <v>38.14</v>
      </c>
      <c r="E29" s="34">
        <v>41.62</v>
      </c>
      <c r="F29" s="34">
        <f t="shared" si="2"/>
        <v>3.48</v>
      </c>
      <c r="G29" s="35">
        <f t="shared" si="3"/>
        <v>0.0912427897220765</v>
      </c>
      <c r="H29" s="32" t="s">
        <v>15</v>
      </c>
      <c r="I29" s="30"/>
    </row>
    <row r="30" ht="19.9" customHeight="1" spans="1:9">
      <c r="A30" s="30"/>
      <c r="B30" s="31">
        <v>2.12</v>
      </c>
      <c r="C30" s="32" t="s">
        <v>65</v>
      </c>
      <c r="D30" s="33">
        <v>3</v>
      </c>
      <c r="E30" s="34">
        <v>31.77</v>
      </c>
      <c r="F30" s="34">
        <f t="shared" si="2"/>
        <v>28.77</v>
      </c>
      <c r="G30" s="35">
        <f t="shared" si="3"/>
        <v>9.59</v>
      </c>
      <c r="H30" s="32" t="s">
        <v>15</v>
      </c>
      <c r="I30" s="30"/>
    </row>
    <row r="31" ht="19.9" customHeight="1" spans="1:9">
      <c r="A31" s="30"/>
      <c r="B31" s="31">
        <v>2.13</v>
      </c>
      <c r="C31" s="32" t="s">
        <v>66</v>
      </c>
      <c r="D31" s="33"/>
      <c r="E31" s="34">
        <v>316.41</v>
      </c>
      <c r="F31" s="34">
        <f t="shared" si="2"/>
        <v>316.41</v>
      </c>
      <c r="G31" s="35"/>
      <c r="H31" s="32" t="s">
        <v>67</v>
      </c>
      <c r="I31" s="30"/>
    </row>
    <row r="32" ht="19.9" customHeight="1" spans="1:9">
      <c r="A32" s="30"/>
      <c r="B32" s="31">
        <v>2.14</v>
      </c>
      <c r="C32" s="32" t="s">
        <v>68</v>
      </c>
      <c r="D32" s="33">
        <v>32</v>
      </c>
      <c r="E32" s="34">
        <v>27</v>
      </c>
      <c r="F32" s="34">
        <f t="shared" si="2"/>
        <v>-5</v>
      </c>
      <c r="G32" s="35">
        <f t="shared" si="3"/>
        <v>-0.15625</v>
      </c>
      <c r="H32" s="32"/>
      <c r="I32" s="30"/>
    </row>
    <row r="33" ht="19.9" customHeight="1" spans="1:9">
      <c r="A33" s="30"/>
      <c r="B33" s="31">
        <v>2.15</v>
      </c>
      <c r="C33" s="32" t="s">
        <v>69</v>
      </c>
      <c r="D33" s="33"/>
      <c r="E33" s="34">
        <v>40</v>
      </c>
      <c r="F33" s="34">
        <f t="shared" si="2"/>
        <v>40</v>
      </c>
      <c r="G33" s="35"/>
      <c r="H33" s="32"/>
      <c r="I33" s="30"/>
    </row>
    <row r="34" ht="19.9" customHeight="1" spans="1:9">
      <c r="A34" s="30"/>
      <c r="B34" s="31">
        <v>2.16</v>
      </c>
      <c r="C34" s="32" t="s">
        <v>70</v>
      </c>
      <c r="D34" s="33"/>
      <c r="E34" s="34">
        <v>259.72</v>
      </c>
      <c r="F34" s="34">
        <f t="shared" si="2"/>
        <v>259.72</v>
      </c>
      <c r="G34" s="35"/>
      <c r="H34" s="32" t="s">
        <v>67</v>
      </c>
      <c r="I34" s="30"/>
    </row>
    <row r="35" customFormat="1" ht="19.9" customHeight="1" spans="1:9">
      <c r="A35" s="30"/>
      <c r="B35" s="31">
        <v>2.17</v>
      </c>
      <c r="C35" s="32" t="s">
        <v>71</v>
      </c>
      <c r="D35" s="33">
        <v>60.8</v>
      </c>
      <c r="E35" s="34"/>
      <c r="F35" s="34">
        <f t="shared" si="2"/>
        <v>-60.8</v>
      </c>
      <c r="G35" s="35">
        <f t="shared" si="3"/>
        <v>-1</v>
      </c>
      <c r="H35" s="32"/>
      <c r="I35" s="56"/>
    </row>
    <row r="36" customFormat="1" ht="19.9" customHeight="1" spans="1:9">
      <c r="A36" s="30"/>
      <c r="B36" s="31">
        <v>2.18</v>
      </c>
      <c r="C36" s="32" t="s">
        <v>72</v>
      </c>
      <c r="D36" s="33">
        <v>399.5</v>
      </c>
      <c r="E36" s="34"/>
      <c r="F36" s="34">
        <f t="shared" si="2"/>
        <v>-399.5</v>
      </c>
      <c r="G36" s="35">
        <f t="shared" si="3"/>
        <v>-1</v>
      </c>
      <c r="H36" s="32"/>
      <c r="I36" s="56"/>
    </row>
    <row r="37" customFormat="1" ht="19.9" customHeight="1" spans="1:9">
      <c r="A37" s="30"/>
      <c r="B37" s="31">
        <v>2.19</v>
      </c>
      <c r="C37" s="32" t="s">
        <v>73</v>
      </c>
      <c r="D37" s="33">
        <v>66.87</v>
      </c>
      <c r="E37" s="34"/>
      <c r="F37" s="34">
        <f t="shared" si="2"/>
        <v>-66.87</v>
      </c>
      <c r="G37" s="35">
        <f t="shared" si="3"/>
        <v>-1</v>
      </c>
      <c r="H37" s="32"/>
      <c r="I37" s="56"/>
    </row>
    <row r="38" customFormat="1" ht="19.9" customHeight="1" spans="1:9">
      <c r="A38" s="30"/>
      <c r="B38" s="37">
        <v>2.2</v>
      </c>
      <c r="C38" s="32" t="s">
        <v>74</v>
      </c>
      <c r="D38" s="33">
        <v>100</v>
      </c>
      <c r="E38" s="34"/>
      <c r="F38" s="34">
        <f t="shared" si="2"/>
        <v>-100</v>
      </c>
      <c r="G38" s="35">
        <f t="shared" si="3"/>
        <v>-1</v>
      </c>
      <c r="H38" s="32"/>
      <c r="I38" s="56"/>
    </row>
    <row r="39" customFormat="1" ht="19.9" customHeight="1" spans="1:9">
      <c r="A39" s="30"/>
      <c r="B39" s="31">
        <v>2.21</v>
      </c>
      <c r="C39" s="32" t="s">
        <v>75</v>
      </c>
      <c r="D39" s="33">
        <v>21.76</v>
      </c>
      <c r="E39" s="34"/>
      <c r="F39" s="34">
        <f t="shared" si="2"/>
        <v>-21.76</v>
      </c>
      <c r="G39" s="35">
        <f t="shared" si="3"/>
        <v>-1</v>
      </c>
      <c r="H39" s="32"/>
      <c r="I39" s="56"/>
    </row>
    <row r="40" customFormat="1" ht="19.9" customHeight="1" spans="1:9">
      <c r="A40" s="30"/>
      <c r="B40" s="37">
        <v>2.22</v>
      </c>
      <c r="C40" s="38" t="s">
        <v>76</v>
      </c>
      <c r="D40" s="39">
        <v>8</v>
      </c>
      <c r="E40" s="40"/>
      <c r="F40" s="34">
        <f t="shared" si="2"/>
        <v>-8</v>
      </c>
      <c r="G40" s="35">
        <f t="shared" si="3"/>
        <v>-1</v>
      </c>
      <c r="H40" s="41" t="s">
        <v>77</v>
      </c>
      <c r="I40" s="56"/>
    </row>
    <row r="41" customFormat="1" ht="19.9" customHeight="1" spans="1:9">
      <c r="A41" s="30"/>
      <c r="B41" s="42">
        <v>2.23</v>
      </c>
      <c r="C41" s="43" t="s">
        <v>78</v>
      </c>
      <c r="D41" s="44">
        <v>316.41</v>
      </c>
      <c r="E41" s="45"/>
      <c r="F41" s="34">
        <f t="shared" si="2"/>
        <v>-316.41</v>
      </c>
      <c r="G41" s="35">
        <f t="shared" si="3"/>
        <v>-1</v>
      </c>
      <c r="H41" s="32"/>
      <c r="I41" s="56"/>
    </row>
    <row r="42" customFormat="1" ht="19.9" customHeight="1" spans="1:9">
      <c r="A42" s="30"/>
      <c r="B42" s="37">
        <v>2.24</v>
      </c>
      <c r="C42" s="43" t="s">
        <v>79</v>
      </c>
      <c r="D42" s="33"/>
      <c r="E42" s="34"/>
      <c r="F42" s="34">
        <f t="shared" si="2"/>
        <v>0</v>
      </c>
      <c r="G42" s="35"/>
      <c r="H42" s="32"/>
      <c r="I42" s="56"/>
    </row>
    <row r="43" customFormat="1" ht="19.9" customHeight="1" spans="1:9">
      <c r="A43" s="30"/>
      <c r="B43" s="42">
        <v>2.25000000000001</v>
      </c>
      <c r="C43" s="43" t="s">
        <v>80</v>
      </c>
      <c r="D43" s="46"/>
      <c r="E43" s="47">
        <v>1.6</v>
      </c>
      <c r="F43" s="34">
        <f t="shared" si="2"/>
        <v>1.6</v>
      </c>
      <c r="G43" s="35"/>
      <c r="H43" s="32"/>
      <c r="I43" s="56"/>
    </row>
    <row r="44" s="2" customFormat="1" ht="25" customHeight="1" spans="1:9">
      <c r="A44" s="48"/>
      <c r="B44" s="49" t="s">
        <v>8</v>
      </c>
      <c r="C44" s="50"/>
      <c r="D44" s="27">
        <f>D18+D6</f>
        <v>8913.67</v>
      </c>
      <c r="E44" s="27">
        <f>E18+E6</f>
        <v>7785.58</v>
      </c>
      <c r="F44" s="27">
        <f t="shared" si="2"/>
        <v>-1128.09</v>
      </c>
      <c r="G44" s="28">
        <f>F44/D44</f>
        <v>-0.126557299069856</v>
      </c>
      <c r="H44" s="51"/>
      <c r="I44" s="57"/>
    </row>
  </sheetData>
  <mergeCells count="11">
    <mergeCell ref="B2:H2"/>
    <mergeCell ref="B44:C44"/>
    <mergeCell ref="A7:A17"/>
    <mergeCell ref="A19:A34"/>
    <mergeCell ref="B4:B5"/>
    <mergeCell ref="C4:C5"/>
    <mergeCell ref="D4:D5"/>
    <mergeCell ref="E4:E5"/>
    <mergeCell ref="F4:F5"/>
    <mergeCell ref="G4:G5"/>
    <mergeCell ref="H4:H5"/>
  </mergeCells>
  <pageMargins left="0.75" right="0.75" top="0.270000010728836" bottom="0.270000010728836" header="0" footer="0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三公经费</vt:lpstr>
      <vt:lpstr>按项目和单位汇总项目支出进度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2026-03-05T08:25:00Z</dcterms:created>
  <dcterms:modified xsi:type="dcterms:W3CDTF">2026-03-06T02:09:49Z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eadingLayout">
    <vt:bool>true</vt:bool>
  </property>
</Properties>
</file>